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arch\Excel Exercise\"/>
    </mc:Choice>
  </mc:AlternateContent>
  <bookViews>
    <workbookView xWindow="0" yWindow="0" windowWidth="20490" windowHeight="7620" activeTab="4"/>
  </bookViews>
  <sheets>
    <sheet name="Direct Method" sheetId="1" r:id="rId1"/>
    <sheet name="Rate Function" sheetId="2" r:id="rId2"/>
    <sheet name="IRR Function" sheetId="3" r:id="rId3"/>
    <sheet name="Using Yield Function" sheetId="4" r:id="rId4"/>
    <sheet name="Sheet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4" l="1"/>
  <c r="C12" i="3"/>
  <c r="C10" i="3"/>
  <c r="B9" i="2"/>
  <c r="C3" i="6"/>
  <c r="B8" i="1" l="1"/>
</calcChain>
</file>

<file path=xl/sharedStrings.xml><?xml version="1.0" encoding="utf-8"?>
<sst xmlns="http://schemas.openxmlformats.org/spreadsheetml/2006/main" count="29" uniqueCount="29">
  <si>
    <t>Face Value</t>
  </si>
  <si>
    <t>Present Value</t>
  </si>
  <si>
    <t>Annual Coupon</t>
  </si>
  <si>
    <t>Years to Maturity</t>
  </si>
  <si>
    <t xml:space="preserve">Yields to Maturity </t>
  </si>
  <si>
    <t>Using Direct Fomula</t>
  </si>
  <si>
    <t>Using Rate Function</t>
  </si>
  <si>
    <t>Par Value of Bond</t>
  </si>
  <si>
    <t>Coupons per Year</t>
  </si>
  <si>
    <t>Current price of Bond</t>
  </si>
  <si>
    <t>Number of Coupons</t>
  </si>
  <si>
    <t>Periods</t>
  </si>
  <si>
    <t>Yields to Maturity</t>
  </si>
  <si>
    <t>Using IRR Function</t>
  </si>
  <si>
    <t>Period</t>
  </si>
  <si>
    <t>Payment</t>
  </si>
  <si>
    <t xml:space="preserve">IRR for a Period </t>
  </si>
  <si>
    <t>Coupons Per Year</t>
  </si>
  <si>
    <t>Yield to Maturity</t>
  </si>
  <si>
    <t xml:space="preserve">Yield Function </t>
  </si>
  <si>
    <t>Redemption Value</t>
  </si>
  <si>
    <t>Annual Coupon Rate</t>
  </si>
  <si>
    <t>Settlement Date</t>
  </si>
  <si>
    <t>Maturity Date</t>
  </si>
  <si>
    <t>Payment Frequency</t>
  </si>
  <si>
    <t>Day Count Basis</t>
  </si>
  <si>
    <t xml:space="preserve">Value of Bond </t>
  </si>
  <si>
    <t xml:space="preserve">Yield to Maturity </t>
  </si>
  <si>
    <t>YTM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</si>
</sst>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F9025"/>
      <name val="Arial Unicode MS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3" borderId="0" xfId="0" applyFont="1" applyFill="1"/>
    <xf numFmtId="0" fontId="1" fillId="4" borderId="0" xfId="0" applyFont="1" applyFill="1"/>
    <xf numFmtId="6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10" fontId="2" fillId="0" borderId="0" xfId="0" applyNumberFormat="1" applyFont="1"/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9" fontId="2" fillId="0" borderId="0" xfId="1" applyFont="1"/>
    <xf numFmtId="6" fontId="0" fillId="0" borderId="0" xfId="0" applyNumberFormat="1"/>
    <xf numFmtId="0" fontId="0" fillId="10" borderId="0" xfId="0" applyFill="1"/>
    <xf numFmtId="9" fontId="0" fillId="0" borderId="0" xfId="0" applyNumberFormat="1"/>
    <xf numFmtId="9" fontId="0" fillId="0" borderId="0" xfId="1" applyFont="1"/>
    <xf numFmtId="0" fontId="4" fillId="9" borderId="0" xfId="0" applyFont="1" applyFill="1" applyAlignment="1">
      <alignment horizontal="center"/>
    </xf>
    <xf numFmtId="0" fontId="1" fillId="6" borderId="0" xfId="0" applyFont="1" applyFill="1"/>
    <xf numFmtId="0" fontId="1" fillId="11" borderId="0" xfId="0" applyFont="1" applyFill="1"/>
    <xf numFmtId="14" fontId="0" fillId="0" borderId="0" xfId="0" applyNumberFormat="1"/>
    <xf numFmtId="0" fontId="4" fillId="0" borderId="0" xfId="0" applyFont="1" applyFill="1" applyAlignment="1">
      <alignment horizontal="center"/>
    </xf>
    <xf numFmtId="0" fontId="5" fillId="2" borderId="0" xfId="0" applyFont="1" applyFill="1"/>
    <xf numFmtId="9" fontId="6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8"/>
  <sheetViews>
    <sheetView zoomScale="130" zoomScaleNormal="130" workbookViewId="0">
      <selection activeCell="B8" sqref="B8"/>
    </sheetView>
  </sheetViews>
  <sheetFormatPr defaultRowHeight="15"/>
  <cols>
    <col min="1" max="1" width="17.7109375" customWidth="1"/>
    <col min="2" max="2" width="16.5703125" customWidth="1"/>
  </cols>
  <sheetData>
    <row r="2" spans="1:2">
      <c r="A2" s="6" t="s">
        <v>5</v>
      </c>
      <c r="B2" s="6"/>
    </row>
    <row r="4" spans="1:2">
      <c r="A4" s="1" t="s">
        <v>0</v>
      </c>
      <c r="B4" s="3">
        <v>2000</v>
      </c>
    </row>
    <row r="5" spans="1:2">
      <c r="A5" s="1" t="s">
        <v>1</v>
      </c>
      <c r="B5" s="3">
        <v>2100</v>
      </c>
    </row>
    <row r="6" spans="1:2">
      <c r="A6" s="1" t="s">
        <v>2</v>
      </c>
      <c r="B6" s="3">
        <v>40</v>
      </c>
    </row>
    <row r="7" spans="1:2">
      <c r="A7" s="1" t="s">
        <v>3</v>
      </c>
      <c r="B7" s="4">
        <v>15</v>
      </c>
    </row>
    <row r="8" spans="1:2">
      <c r="A8" s="2" t="s">
        <v>4</v>
      </c>
      <c r="B8" s="5">
        <f>(B6+((B4-B5)/B7))/(B4+B5/2)</f>
        <v>1.092896174863388E-2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9"/>
  <sheetViews>
    <sheetView zoomScale="130" zoomScaleNormal="130" workbookViewId="0">
      <selection activeCell="B9" sqref="B9"/>
    </sheetView>
  </sheetViews>
  <sheetFormatPr defaultRowHeight="15"/>
  <cols>
    <col min="1" max="1" width="21.85546875" customWidth="1"/>
    <col min="2" max="2" width="13.7109375" customWidth="1"/>
  </cols>
  <sheetData>
    <row r="2" spans="1:2">
      <c r="A2" s="7" t="s">
        <v>6</v>
      </c>
      <c r="B2" s="7"/>
    </row>
    <row r="4" spans="1:2">
      <c r="A4" s="8" t="s">
        <v>7</v>
      </c>
      <c r="B4" s="12">
        <v>3000</v>
      </c>
    </row>
    <row r="5" spans="1:2">
      <c r="A5" s="8" t="s">
        <v>8</v>
      </c>
      <c r="B5">
        <v>6</v>
      </c>
    </row>
    <row r="6" spans="1:2">
      <c r="A6" s="8" t="s">
        <v>9</v>
      </c>
      <c r="B6" s="12">
        <v>1900</v>
      </c>
    </row>
    <row r="7" spans="1:2">
      <c r="A7" s="8" t="s">
        <v>10</v>
      </c>
      <c r="B7">
        <v>50</v>
      </c>
    </row>
    <row r="8" spans="1:2">
      <c r="A8" s="8" t="s">
        <v>11</v>
      </c>
      <c r="B8">
        <v>20</v>
      </c>
    </row>
    <row r="9" spans="1:2">
      <c r="A9" s="10" t="s">
        <v>12</v>
      </c>
      <c r="B9" s="11">
        <f>RATE(B8,B7,-B6,B4)*B5</f>
        <v>0.26884569372162215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12"/>
  <sheetViews>
    <sheetView zoomScale="148" zoomScaleNormal="148" workbookViewId="0">
      <selection activeCell="C12" sqref="C12"/>
    </sheetView>
  </sheetViews>
  <sheetFormatPr defaultRowHeight="15"/>
  <cols>
    <col min="2" max="2" width="16.5703125" customWidth="1"/>
  </cols>
  <sheetData>
    <row r="2" spans="2:3">
      <c r="B2" s="7" t="s">
        <v>13</v>
      </c>
      <c r="C2" s="7"/>
    </row>
    <row r="4" spans="2:3">
      <c r="B4" s="10" t="s">
        <v>14</v>
      </c>
      <c r="C4" s="10" t="s">
        <v>15</v>
      </c>
    </row>
    <row r="5" spans="2:3">
      <c r="B5">
        <v>0</v>
      </c>
      <c r="C5">
        <v>-900</v>
      </c>
    </row>
    <row r="6" spans="2:3">
      <c r="B6">
        <v>1</v>
      </c>
      <c r="C6">
        <v>100</v>
      </c>
    </row>
    <row r="7" spans="2:3">
      <c r="B7">
        <v>2</v>
      </c>
      <c r="C7">
        <v>100</v>
      </c>
    </row>
    <row r="8" spans="2:3">
      <c r="B8">
        <v>3</v>
      </c>
      <c r="C8">
        <v>100</v>
      </c>
    </row>
    <row r="9" spans="2:3">
      <c r="B9">
        <v>4</v>
      </c>
      <c r="C9">
        <v>1200</v>
      </c>
    </row>
    <row r="10" spans="2:3">
      <c r="B10" s="13" t="s">
        <v>16</v>
      </c>
      <c r="C10" s="14">
        <f>IRR(C5:C9)</f>
        <v>0.15527440594320052</v>
      </c>
    </row>
    <row r="11" spans="2:3">
      <c r="B11" s="13" t="s">
        <v>17</v>
      </c>
      <c r="C11">
        <v>2</v>
      </c>
    </row>
    <row r="12" spans="2:3">
      <c r="B12" s="9" t="s">
        <v>18</v>
      </c>
      <c r="C12" s="15">
        <f>C10*C11</f>
        <v>0.31054881188640104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11"/>
  <sheetViews>
    <sheetView topLeftCell="A2" zoomScale="136" zoomScaleNormal="136" workbookViewId="0">
      <selection activeCell="J14" sqref="J14"/>
    </sheetView>
  </sheetViews>
  <sheetFormatPr defaultRowHeight="15"/>
  <cols>
    <col min="1" max="1" width="21.42578125" customWidth="1"/>
    <col min="2" max="2" width="14.42578125" customWidth="1"/>
  </cols>
  <sheetData>
    <row r="2" spans="1:2" ht="21">
      <c r="A2" s="16" t="s">
        <v>19</v>
      </c>
      <c r="B2" s="16"/>
    </row>
    <row r="3" spans="1:2" ht="21">
      <c r="A3" s="20"/>
      <c r="B3" s="20"/>
    </row>
    <row r="4" spans="1:2">
      <c r="A4" s="17" t="s">
        <v>20</v>
      </c>
      <c r="B4">
        <v>120</v>
      </c>
    </row>
    <row r="5" spans="1:2">
      <c r="A5" s="17" t="s">
        <v>21</v>
      </c>
      <c r="B5" s="14">
        <v>0.04</v>
      </c>
    </row>
    <row r="6" spans="1:2">
      <c r="A6" s="17" t="s">
        <v>22</v>
      </c>
      <c r="B6" s="19">
        <v>44663</v>
      </c>
    </row>
    <row r="7" spans="1:2">
      <c r="A7" s="17" t="s">
        <v>23</v>
      </c>
      <c r="B7" s="19">
        <v>46124</v>
      </c>
    </row>
    <row r="8" spans="1:2">
      <c r="A8" s="17" t="s">
        <v>24</v>
      </c>
      <c r="B8">
        <v>2</v>
      </c>
    </row>
    <row r="9" spans="1:2">
      <c r="A9" s="17" t="s">
        <v>25</v>
      </c>
      <c r="B9">
        <v>0</v>
      </c>
    </row>
    <row r="10" spans="1:2">
      <c r="A10" s="17" t="s">
        <v>26</v>
      </c>
      <c r="B10" s="12">
        <v>86</v>
      </c>
    </row>
    <row r="11" spans="1:2">
      <c r="A11" s="18" t="s">
        <v>27</v>
      </c>
      <c r="B11" s="11">
        <f>YIELD(B6,B7,B5,B10,B4,B8)</f>
        <v>0.12560108465168995</v>
      </c>
    </row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C3"/>
  <sheetViews>
    <sheetView tabSelected="1" workbookViewId="0">
      <selection activeCell="C3" sqref="C3"/>
    </sheetView>
  </sheetViews>
  <sheetFormatPr defaultRowHeight="15"/>
  <cols>
    <col min="2" max="2" width="22.85546875" customWidth="1"/>
  </cols>
  <sheetData>
    <row r="3" spans="2:3" ht="18.75">
      <c r="B3" s="21" t="s">
        <v>28</v>
      </c>
      <c r="C3" s="22">
        <f>YTM(1000,950,0.05,5)</f>
        <v>1.0363561952043994E-2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 Method</vt:lpstr>
      <vt:lpstr>Rate Function</vt:lpstr>
      <vt:lpstr>IRR Function</vt:lpstr>
      <vt:lpstr>Using Yield Function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2023-04-12T05:23:02Z</dcterms:created>
  <dcterms:modified xsi:type="dcterms:W3CDTF">2023-04-13T13:47:10Z</dcterms:modified>
</cp:coreProperties>
</file>